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Projekte\CLEVERCALCUL\2025\Artikel\"/>
    </mc:Choice>
  </mc:AlternateContent>
  <xr:revisionPtr revIDLastSave="0" documentId="13_ncr:1_{7ACF5059-E389-409D-9438-449F29164BA0}" xr6:coauthVersionLast="47" xr6:coauthVersionMax="47" xr10:uidLastSave="{00000000-0000-0000-0000-000000000000}"/>
  <bookViews>
    <workbookView xWindow="-108" yWindow="-108" windowWidth="23256" windowHeight="12456" xr2:uid="{6EC178FB-7843-4885-8AFE-CC1A95169DF4}"/>
  </bookViews>
  <sheets>
    <sheet name="Tabelle1" sheetId="1" r:id="rId1"/>
    <sheet name="Tabelle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" l="1"/>
  <c r="C10" i="3"/>
  <c r="C9" i="3"/>
  <c r="C8" i="3"/>
  <c r="D8" i="3"/>
  <c r="B10" i="3"/>
  <c r="B9" i="3"/>
  <c r="B8" i="3"/>
  <c r="B8" i="1"/>
  <c r="E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D23" i="1" s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D39" i="1" s="1"/>
  <c r="C40" i="1"/>
  <c r="C41" i="1"/>
  <c r="C42" i="1"/>
  <c r="C43" i="1"/>
  <c r="D20" i="1"/>
  <c r="D21" i="1"/>
  <c r="D22" i="1"/>
  <c r="D24" i="1"/>
  <c r="D25" i="1"/>
  <c r="D38" i="1"/>
  <c r="D9" i="3" l="1"/>
  <c r="D10" i="3"/>
  <c r="D11" i="3" s="1"/>
  <c r="E8" i="3"/>
  <c r="E9" i="3"/>
  <c r="E10" i="3" s="1"/>
  <c r="B11" i="3"/>
  <c r="D41" i="1"/>
  <c r="E9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D33" i="1"/>
  <c r="D36" i="1"/>
  <c r="D32" i="1"/>
  <c r="D26" i="1"/>
  <c r="D9" i="1"/>
  <c r="D42" i="1"/>
  <c r="D28" i="1"/>
  <c r="D8" i="1"/>
  <c r="D31" i="1"/>
  <c r="D37" i="1"/>
  <c r="D27" i="1"/>
  <c r="B44" i="1"/>
  <c r="C44" i="1"/>
  <c r="D30" i="1"/>
  <c r="D40" i="1"/>
  <c r="D29" i="1"/>
  <c r="D35" i="1"/>
  <c r="D34" i="1"/>
  <c r="D43" i="1"/>
  <c r="D12" i="1"/>
  <c r="D19" i="1"/>
  <c r="D15" i="1"/>
  <c r="D13" i="1"/>
  <c r="D18" i="1"/>
  <c r="D11" i="1"/>
  <c r="D16" i="1"/>
  <c r="D17" i="1"/>
  <c r="D10" i="1"/>
  <c r="D14" i="1"/>
  <c r="D44" i="1" l="1"/>
</calcChain>
</file>

<file path=xl/sharedStrings.xml><?xml version="1.0" encoding="utf-8"?>
<sst xmlns="http://schemas.openxmlformats.org/spreadsheetml/2006/main" count="21" uniqueCount="13">
  <si>
    <t>Kreditsumme</t>
  </si>
  <si>
    <t>Zinssatz p.a.</t>
  </si>
  <si>
    <t>Laufzeit Mt.</t>
  </si>
  <si>
    <t>Tilgung</t>
  </si>
  <si>
    <t>Zinsen</t>
  </si>
  <si>
    <t>Gesamt</t>
  </si>
  <si>
    <t>Summe</t>
  </si>
  <si>
    <t>Monat</t>
  </si>
  <si>
    <t>Zinsfälligkeit</t>
  </si>
  <si>
    <t>Ende der Periode</t>
  </si>
  <si>
    <t>Restkredit</t>
  </si>
  <si>
    <t>Laufzeit Jahre</t>
  </si>
  <si>
    <t>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</si>
</sst>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2" x14ac:knownFonts="1">
    <font>
      <sz val="12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0" fontId="0" fillId="0" borderId="0" xfId="0" applyNumberFormat="1"/>
    <xf numFmtId="0" fontId="1" fillId="2" borderId="1" xfId="0" applyFont="1" applyFill="1" applyBorder="1" applyAlignment="1">
      <alignment horizontal="right" indent="1"/>
    </xf>
    <xf numFmtId="0" fontId="0" fillId="0" borderId="2" xfId="0" applyBorder="1" applyAlignment="1">
      <alignment horizontal="right" indent="1"/>
    </xf>
    <xf numFmtId="8" fontId="0" fillId="0" borderId="2" xfId="0" applyNumberFormat="1" applyBorder="1" applyAlignment="1">
      <alignment horizontal="right" indent="1"/>
    </xf>
    <xf numFmtId="0" fontId="0" fillId="0" borderId="3" xfId="0" applyBorder="1" applyAlignment="1">
      <alignment horizontal="right" indent="1"/>
    </xf>
    <xf numFmtId="8" fontId="0" fillId="0" borderId="3" xfId="0" applyNumberFormat="1" applyBorder="1" applyAlignment="1">
      <alignment horizontal="right" indent="1"/>
    </xf>
    <xf numFmtId="0" fontId="1" fillId="3" borderId="1" xfId="0" applyFont="1" applyFill="1" applyBorder="1" applyAlignment="1">
      <alignment horizontal="right" indent="1"/>
    </xf>
    <xf numFmtId="8" fontId="1" fillId="3" borderId="1" xfId="0" applyNumberFormat="1" applyFont="1" applyFill="1" applyBorder="1" applyAlignment="1">
      <alignment horizontal="right" indent="1"/>
    </xf>
    <xf numFmtId="8" fontId="0" fillId="0" borderId="0" xfId="0" applyNumberFormat="1"/>
    <xf numFmtId="164" fontId="1" fillId="2" borderId="1" xfId="0" applyNumberFormat="1" applyFont="1" applyFill="1" applyBorder="1" applyAlignment="1">
      <alignment horizontal="right" inden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77F7C-FE07-4347-96F1-6DCF5169A154}">
  <sheetPr>
    <pageSetUpPr fitToPage="1"/>
  </sheetPr>
  <dimension ref="A2:E44"/>
  <sheetViews>
    <sheetView tabSelected="1" view="pageBreakPreview" zoomScaleNormal="100" zoomScaleSheetLayoutView="100" workbookViewId="0"/>
  </sheetViews>
  <sheetFormatPr baseColWidth="10" defaultRowHeight="15.6" x14ac:dyDescent="0.3"/>
  <cols>
    <col min="1" max="1" width="12.3984375" customWidth="1"/>
    <col min="2" max="5" width="14.69921875" customWidth="1"/>
  </cols>
  <sheetData>
    <row r="2" spans="1:5" x14ac:dyDescent="0.3">
      <c r="A2" t="s">
        <v>0</v>
      </c>
      <c r="B2">
        <v>10000</v>
      </c>
    </row>
    <row r="3" spans="1:5" x14ac:dyDescent="0.3">
      <c r="A3" t="s">
        <v>1</v>
      </c>
      <c r="B3" s="1">
        <v>3.7499999999999999E-2</v>
      </c>
    </row>
    <row r="4" spans="1:5" x14ac:dyDescent="0.3">
      <c r="A4" t="s">
        <v>2</v>
      </c>
      <c r="B4">
        <v>36</v>
      </c>
    </row>
    <row r="5" spans="1:5" x14ac:dyDescent="0.3">
      <c r="A5" t="s">
        <v>8</v>
      </c>
      <c r="B5" t="s">
        <v>9</v>
      </c>
    </row>
    <row r="7" spans="1:5" ht="18" x14ac:dyDescent="0.35">
      <c r="A7" s="2" t="s">
        <v>7</v>
      </c>
      <c r="B7" s="2" t="s">
        <v>3</v>
      </c>
      <c r="C7" s="2" t="s">
        <v>4</v>
      </c>
      <c r="D7" s="2" t="s">
        <v>5</v>
      </c>
      <c r="E7" s="10">
        <v>10000</v>
      </c>
    </row>
    <row r="8" spans="1:5" x14ac:dyDescent="0.3">
      <c r="A8" s="3">
        <v>1</v>
      </c>
      <c r="B8" s="4">
        <f>PPMT($B$3/12,A8,$B$4,$B$2,,0)</f>
        <v>-262.8790302987112</v>
      </c>
      <c r="C8" s="4">
        <f>IPMT($B$3/12,A8,$B$4,$B$2,,0)</f>
        <v>-31.249999999999996</v>
      </c>
      <c r="D8" s="4">
        <f>SUM(B8:C8)</f>
        <v>-294.1290302987112</v>
      </c>
      <c r="E8" s="4">
        <f>$B$2+B8</f>
        <v>9737.1209697012891</v>
      </c>
    </row>
    <row r="9" spans="1:5" x14ac:dyDescent="0.3">
      <c r="A9" s="3">
        <v>2</v>
      </c>
      <c r="B9" s="4">
        <f t="shared" ref="B9:B43" si="0">PPMT($B$3/12,A9,$B$4,$B$2,,0)</f>
        <v>-263.70052726839464</v>
      </c>
      <c r="C9" s="4">
        <f t="shared" ref="C9:C43" si="1">IPMT($B$3/12,A9,$B$4,$B$2,,0)</f>
        <v>-30.42850303031652</v>
      </c>
      <c r="D9" s="4">
        <f t="shared" ref="D9:D16" si="2">SUM(B9:C9)</f>
        <v>-294.12903029871114</v>
      </c>
      <c r="E9" s="4">
        <f t="shared" ref="E9:E43" si="3">E8+B9</f>
        <v>9473.4204424328946</v>
      </c>
    </row>
    <row r="10" spans="1:5" x14ac:dyDescent="0.3">
      <c r="A10" s="3">
        <v>3</v>
      </c>
      <c r="B10" s="4">
        <f t="shared" si="0"/>
        <v>-264.52459141610842</v>
      </c>
      <c r="C10" s="4">
        <f t="shared" si="1"/>
        <v>-29.604438882602789</v>
      </c>
      <c r="D10" s="4">
        <f t="shared" si="2"/>
        <v>-294.1290302987112</v>
      </c>
      <c r="E10" s="4">
        <f t="shared" si="3"/>
        <v>9208.8958510167868</v>
      </c>
    </row>
    <row r="11" spans="1:5" x14ac:dyDescent="0.3">
      <c r="A11" s="3">
        <v>4</v>
      </c>
      <c r="B11" s="4">
        <f t="shared" si="0"/>
        <v>-265.35123076428374</v>
      </c>
      <c r="C11" s="4">
        <f t="shared" si="1"/>
        <v>-28.777799534427455</v>
      </c>
      <c r="D11" s="4">
        <f t="shared" si="2"/>
        <v>-294.1290302987112</v>
      </c>
      <c r="E11" s="4">
        <f t="shared" si="3"/>
        <v>8943.5446202525036</v>
      </c>
    </row>
    <row r="12" spans="1:5" x14ac:dyDescent="0.3">
      <c r="A12" s="3">
        <v>5</v>
      </c>
      <c r="B12" s="4">
        <f t="shared" si="0"/>
        <v>-266.18045336042212</v>
      </c>
      <c r="C12" s="4">
        <f t="shared" si="1"/>
        <v>-27.948576938289062</v>
      </c>
      <c r="D12" s="4">
        <f t="shared" si="2"/>
        <v>-294.1290302987112</v>
      </c>
      <c r="E12" s="4">
        <f t="shared" si="3"/>
        <v>8677.3641668920809</v>
      </c>
    </row>
    <row r="13" spans="1:5" x14ac:dyDescent="0.3">
      <c r="A13" s="3">
        <v>6</v>
      </c>
      <c r="B13" s="4">
        <f t="shared" si="0"/>
        <v>-267.01226727717341</v>
      </c>
      <c r="C13" s="4">
        <f t="shared" si="1"/>
        <v>-27.116763021537746</v>
      </c>
      <c r="D13" s="4">
        <f t="shared" si="2"/>
        <v>-294.12903029871114</v>
      </c>
      <c r="E13" s="4">
        <f t="shared" si="3"/>
        <v>8410.3518996149069</v>
      </c>
    </row>
    <row r="14" spans="1:5" x14ac:dyDescent="0.3">
      <c r="A14" s="3">
        <v>7</v>
      </c>
      <c r="B14" s="4">
        <f t="shared" si="0"/>
        <v>-267.84668061241462</v>
      </c>
      <c r="C14" s="4">
        <f t="shared" si="1"/>
        <v>-26.28234968629658</v>
      </c>
      <c r="D14" s="4">
        <f t="shared" si="2"/>
        <v>-294.1290302987112</v>
      </c>
      <c r="E14" s="4">
        <f t="shared" si="3"/>
        <v>8142.5052190024926</v>
      </c>
    </row>
    <row r="15" spans="1:5" x14ac:dyDescent="0.3">
      <c r="A15" s="3">
        <v>8</v>
      </c>
      <c r="B15" s="4">
        <f t="shared" si="0"/>
        <v>-268.68370148932843</v>
      </c>
      <c r="C15" s="4">
        <f t="shared" si="1"/>
        <v>-25.445328809382779</v>
      </c>
      <c r="D15" s="4">
        <f t="shared" si="2"/>
        <v>-294.1290302987112</v>
      </c>
      <c r="E15" s="4">
        <f t="shared" si="3"/>
        <v>7873.8215175131645</v>
      </c>
    </row>
    <row r="16" spans="1:5" x14ac:dyDescent="0.3">
      <c r="A16" s="3">
        <v>9</v>
      </c>
      <c r="B16" s="4">
        <f t="shared" si="0"/>
        <v>-269.52333805648254</v>
      </c>
      <c r="C16" s="4">
        <f t="shared" si="1"/>
        <v>-24.605692242228631</v>
      </c>
      <c r="D16" s="4">
        <f t="shared" si="2"/>
        <v>-294.1290302987112</v>
      </c>
      <c r="E16" s="4">
        <f t="shared" si="3"/>
        <v>7604.2981794566822</v>
      </c>
    </row>
    <row r="17" spans="1:5" x14ac:dyDescent="0.3">
      <c r="A17" s="3">
        <v>10</v>
      </c>
      <c r="B17" s="4">
        <f t="shared" si="0"/>
        <v>-270.36559848790904</v>
      </c>
      <c r="C17" s="4">
        <f t="shared" si="1"/>
        <v>-23.763431810802125</v>
      </c>
      <c r="D17" s="4">
        <f t="shared" ref="D17:D19" si="4">SUM(B17:C17)</f>
        <v>-294.12903029871114</v>
      </c>
      <c r="E17" s="4">
        <f t="shared" si="3"/>
        <v>7333.9325809687734</v>
      </c>
    </row>
    <row r="18" spans="1:5" x14ac:dyDescent="0.3">
      <c r="A18" s="3">
        <v>11</v>
      </c>
      <c r="B18" s="4">
        <f t="shared" si="0"/>
        <v>-271.21049098318377</v>
      </c>
      <c r="C18" s="4">
        <f t="shared" si="1"/>
        <v>-22.918539315527408</v>
      </c>
      <c r="D18" s="4">
        <f t="shared" si="4"/>
        <v>-294.1290302987112</v>
      </c>
      <c r="E18" s="4">
        <f t="shared" si="3"/>
        <v>7062.7220899855893</v>
      </c>
    </row>
    <row r="19" spans="1:5" x14ac:dyDescent="0.3">
      <c r="A19" s="3">
        <v>12</v>
      </c>
      <c r="B19" s="4">
        <f t="shared" si="0"/>
        <v>-272.05802376750626</v>
      </c>
      <c r="C19" s="4">
        <f t="shared" si="1"/>
        <v>-22.071006531204954</v>
      </c>
      <c r="D19" s="4">
        <f t="shared" si="4"/>
        <v>-294.1290302987112</v>
      </c>
      <c r="E19" s="4">
        <f t="shared" si="3"/>
        <v>6790.6640662180835</v>
      </c>
    </row>
    <row r="20" spans="1:5" x14ac:dyDescent="0.3">
      <c r="A20" s="3">
        <v>13</v>
      </c>
      <c r="B20" s="4">
        <f t="shared" si="0"/>
        <v>-272.90820509177968</v>
      </c>
      <c r="C20" s="4">
        <f t="shared" si="1"/>
        <v>-21.220825206931497</v>
      </c>
      <c r="D20" s="4">
        <f t="shared" ref="D20:D37" si="5">SUM(B20:C20)</f>
        <v>-294.1290302987112</v>
      </c>
      <c r="E20" s="4">
        <f t="shared" si="3"/>
        <v>6517.7558611263039</v>
      </c>
    </row>
    <row r="21" spans="1:5" x14ac:dyDescent="0.3">
      <c r="A21" s="3">
        <v>14</v>
      </c>
      <c r="B21" s="4">
        <f t="shared" si="0"/>
        <v>-273.76104323269146</v>
      </c>
      <c r="C21" s="4">
        <f t="shared" si="1"/>
        <v>-20.36798706601969</v>
      </c>
      <c r="D21" s="4">
        <f t="shared" si="5"/>
        <v>-294.12903029871114</v>
      </c>
      <c r="E21" s="4">
        <f t="shared" si="3"/>
        <v>6243.994817893612</v>
      </c>
    </row>
    <row r="22" spans="1:5" x14ac:dyDescent="0.3">
      <c r="A22" s="3">
        <v>15</v>
      </c>
      <c r="B22" s="4">
        <f t="shared" si="0"/>
        <v>-274.61654649279365</v>
      </c>
      <c r="C22" s="4">
        <f t="shared" si="1"/>
        <v>-19.512483805917526</v>
      </c>
      <c r="D22" s="4">
        <f t="shared" si="5"/>
        <v>-294.1290302987112</v>
      </c>
      <c r="E22" s="4">
        <f t="shared" si="3"/>
        <v>5969.3782714008184</v>
      </c>
    </row>
    <row r="23" spans="1:5" x14ac:dyDescent="0.3">
      <c r="A23" s="3">
        <v>16</v>
      </c>
      <c r="B23" s="4">
        <f t="shared" si="0"/>
        <v>-275.47472320058364</v>
      </c>
      <c r="C23" s="4">
        <f t="shared" si="1"/>
        <v>-18.654307098127546</v>
      </c>
      <c r="D23" s="4">
        <f t="shared" si="5"/>
        <v>-294.1290302987112</v>
      </c>
      <c r="E23" s="4">
        <f t="shared" si="3"/>
        <v>5693.9035482002346</v>
      </c>
    </row>
    <row r="24" spans="1:5" x14ac:dyDescent="0.3">
      <c r="A24" s="3">
        <v>17</v>
      </c>
      <c r="B24" s="4">
        <f t="shared" si="0"/>
        <v>-276.33558171058547</v>
      </c>
      <c r="C24" s="4">
        <f t="shared" si="1"/>
        <v>-17.793448588125724</v>
      </c>
      <c r="D24" s="4">
        <f t="shared" si="5"/>
        <v>-294.1290302987112</v>
      </c>
      <c r="E24" s="4">
        <f t="shared" si="3"/>
        <v>5417.5679664896488</v>
      </c>
    </row>
    <row r="25" spans="1:5" x14ac:dyDescent="0.3">
      <c r="A25" s="3">
        <v>18</v>
      </c>
      <c r="B25" s="4">
        <f t="shared" si="0"/>
        <v>-277.19913040343107</v>
      </c>
      <c r="C25" s="4">
        <f t="shared" si="1"/>
        <v>-16.929899895280144</v>
      </c>
      <c r="D25" s="4">
        <f t="shared" si="5"/>
        <v>-294.1290302987112</v>
      </c>
      <c r="E25" s="4">
        <f t="shared" si="3"/>
        <v>5140.3688360862179</v>
      </c>
    </row>
    <row r="26" spans="1:5" x14ac:dyDescent="0.3">
      <c r="A26" s="3">
        <v>19</v>
      </c>
      <c r="B26" s="4">
        <f t="shared" si="0"/>
        <v>-278.06537768594177</v>
      </c>
      <c r="C26" s="4">
        <f t="shared" si="1"/>
        <v>-16.063652612769424</v>
      </c>
      <c r="D26" s="4">
        <f t="shared" si="5"/>
        <v>-294.1290302987112</v>
      </c>
      <c r="E26" s="4">
        <f t="shared" si="3"/>
        <v>4862.3034584002762</v>
      </c>
    </row>
    <row r="27" spans="1:5" x14ac:dyDescent="0.3">
      <c r="A27" s="3">
        <v>20</v>
      </c>
      <c r="B27" s="4">
        <f t="shared" si="0"/>
        <v>-278.93433199121034</v>
      </c>
      <c r="C27" s="4">
        <f t="shared" si="1"/>
        <v>-15.19469830750085</v>
      </c>
      <c r="D27" s="4">
        <f t="shared" si="5"/>
        <v>-294.1290302987112</v>
      </c>
      <c r="E27" s="4">
        <f t="shared" si="3"/>
        <v>4583.3691264090658</v>
      </c>
    </row>
    <row r="28" spans="1:5" x14ac:dyDescent="0.3">
      <c r="A28" s="3">
        <v>21</v>
      </c>
      <c r="B28" s="4">
        <f t="shared" si="0"/>
        <v>-279.80600177868291</v>
      </c>
      <c r="C28" s="4">
        <f t="shared" si="1"/>
        <v>-14.323028520028322</v>
      </c>
      <c r="D28" s="4">
        <f t="shared" si="5"/>
        <v>-294.12903029871126</v>
      </c>
      <c r="E28" s="4">
        <f t="shared" si="3"/>
        <v>4303.5631246303828</v>
      </c>
    </row>
    <row r="29" spans="1:5" x14ac:dyDescent="0.3">
      <c r="A29" s="3">
        <v>22</v>
      </c>
      <c r="B29" s="4">
        <f t="shared" si="0"/>
        <v>-280.68039553424126</v>
      </c>
      <c r="C29" s="4">
        <f t="shared" si="1"/>
        <v>-13.448634764469936</v>
      </c>
      <c r="D29" s="4">
        <f t="shared" si="5"/>
        <v>-294.1290302987112</v>
      </c>
      <c r="E29" s="4">
        <f t="shared" si="3"/>
        <v>4022.8827290961417</v>
      </c>
    </row>
    <row r="30" spans="1:5" x14ac:dyDescent="0.3">
      <c r="A30" s="3">
        <v>23</v>
      </c>
      <c r="B30" s="4">
        <f t="shared" si="0"/>
        <v>-281.5575217702858</v>
      </c>
      <c r="C30" s="4">
        <f t="shared" si="1"/>
        <v>-12.571508528425435</v>
      </c>
      <c r="D30" s="4">
        <f t="shared" si="5"/>
        <v>-294.12903029871126</v>
      </c>
      <c r="E30" s="4">
        <f t="shared" si="3"/>
        <v>3741.3252073258559</v>
      </c>
    </row>
    <row r="31" spans="1:5" x14ac:dyDescent="0.3">
      <c r="A31" s="3">
        <v>24</v>
      </c>
      <c r="B31" s="4">
        <f t="shared" si="0"/>
        <v>-282.43738902581794</v>
      </c>
      <c r="C31" s="4">
        <f t="shared" si="1"/>
        <v>-11.691641272893291</v>
      </c>
      <c r="D31" s="4">
        <f t="shared" si="5"/>
        <v>-294.1290302987112</v>
      </c>
      <c r="E31" s="4">
        <f t="shared" si="3"/>
        <v>3458.8878183000379</v>
      </c>
    </row>
    <row r="32" spans="1:5" x14ac:dyDescent="0.3">
      <c r="A32" s="3">
        <v>25</v>
      </c>
      <c r="B32" s="4">
        <f t="shared" si="0"/>
        <v>-283.32000586652362</v>
      </c>
      <c r="C32" s="4">
        <f t="shared" si="1"/>
        <v>-10.809024432187609</v>
      </c>
      <c r="D32" s="4">
        <f t="shared" si="5"/>
        <v>-294.1290302987112</v>
      </c>
      <c r="E32" s="4">
        <f t="shared" si="3"/>
        <v>3175.5678124335145</v>
      </c>
    </row>
    <row r="33" spans="1:5" x14ac:dyDescent="0.3">
      <c r="A33" s="3">
        <v>26</v>
      </c>
      <c r="B33" s="4">
        <f t="shared" si="0"/>
        <v>-284.20538088485648</v>
      </c>
      <c r="C33" s="4">
        <f t="shared" si="1"/>
        <v>-9.9236494138547258</v>
      </c>
      <c r="D33" s="4">
        <f t="shared" si="5"/>
        <v>-294.1290302987112</v>
      </c>
      <c r="E33" s="4">
        <f t="shared" si="3"/>
        <v>2891.3624315486582</v>
      </c>
    </row>
    <row r="34" spans="1:5" x14ac:dyDescent="0.3">
      <c r="A34" s="3">
        <v>27</v>
      </c>
      <c r="B34" s="4">
        <f t="shared" si="0"/>
        <v>-285.09352270012164</v>
      </c>
      <c r="C34" s="4">
        <f t="shared" si="1"/>
        <v>-9.0355075985895468</v>
      </c>
      <c r="D34" s="4">
        <f t="shared" si="5"/>
        <v>-294.1290302987112</v>
      </c>
      <c r="E34" s="4">
        <f t="shared" si="3"/>
        <v>2606.2689088485367</v>
      </c>
    </row>
    <row r="35" spans="1:5" x14ac:dyDescent="0.3">
      <c r="A35" s="3">
        <v>28</v>
      </c>
      <c r="B35" s="4">
        <f t="shared" si="0"/>
        <v>-285.98443995855951</v>
      </c>
      <c r="C35" s="4">
        <f t="shared" si="1"/>
        <v>-8.1445903401516659</v>
      </c>
      <c r="D35" s="4">
        <f t="shared" si="5"/>
        <v>-294.1290302987112</v>
      </c>
      <c r="E35" s="4">
        <f t="shared" si="3"/>
        <v>2320.2844688899772</v>
      </c>
    </row>
    <row r="36" spans="1:5" x14ac:dyDescent="0.3">
      <c r="A36" s="3">
        <v>29</v>
      </c>
      <c r="B36" s="4">
        <f t="shared" si="0"/>
        <v>-286.87814133342999</v>
      </c>
      <c r="C36" s="4">
        <f t="shared" si="1"/>
        <v>-7.2508889652811686</v>
      </c>
      <c r="D36" s="4">
        <f t="shared" si="5"/>
        <v>-294.12903029871114</v>
      </c>
      <c r="E36" s="4">
        <f t="shared" si="3"/>
        <v>2033.4063275565472</v>
      </c>
    </row>
    <row r="37" spans="1:5" x14ac:dyDescent="0.3">
      <c r="A37" s="3">
        <v>30</v>
      </c>
      <c r="B37" s="4">
        <f t="shared" si="0"/>
        <v>-287.77463552509698</v>
      </c>
      <c r="C37" s="4">
        <f t="shared" si="1"/>
        <v>-6.3543947736141995</v>
      </c>
      <c r="D37" s="4">
        <f t="shared" si="5"/>
        <v>-294.1290302987112</v>
      </c>
      <c r="E37" s="4">
        <f t="shared" si="3"/>
        <v>1745.6316920314503</v>
      </c>
    </row>
    <row r="38" spans="1:5" x14ac:dyDescent="0.3">
      <c r="A38" s="3">
        <v>31</v>
      </c>
      <c r="B38" s="4">
        <f t="shared" si="0"/>
        <v>-288.67393126111295</v>
      </c>
      <c r="C38" s="4">
        <f t="shared" si="1"/>
        <v>-5.4550990375982709</v>
      </c>
      <c r="D38" s="4">
        <f t="shared" ref="D38:D43" si="6">SUM(B38:C38)</f>
        <v>-294.1290302987112</v>
      </c>
      <c r="E38" s="4">
        <f t="shared" si="3"/>
        <v>1456.9577607703372</v>
      </c>
    </row>
    <row r="39" spans="1:5" x14ac:dyDescent="0.3">
      <c r="A39" s="3">
        <v>32</v>
      </c>
      <c r="B39" s="4">
        <f t="shared" si="0"/>
        <v>-289.57603729630392</v>
      </c>
      <c r="C39" s="4">
        <f t="shared" si="1"/>
        <v>-4.5529930024072947</v>
      </c>
      <c r="D39" s="4">
        <f t="shared" si="6"/>
        <v>-294.1290302987112</v>
      </c>
      <c r="E39" s="4">
        <f t="shared" si="3"/>
        <v>1167.3817234740334</v>
      </c>
    </row>
    <row r="40" spans="1:5" x14ac:dyDescent="0.3">
      <c r="A40" s="3">
        <v>33</v>
      </c>
      <c r="B40" s="4">
        <f t="shared" si="0"/>
        <v>-290.48096241285486</v>
      </c>
      <c r="C40" s="4">
        <f t="shared" si="1"/>
        <v>-3.648067885856344</v>
      </c>
      <c r="D40" s="4">
        <f t="shared" si="6"/>
        <v>-294.1290302987112</v>
      </c>
      <c r="E40" s="4">
        <f t="shared" si="3"/>
        <v>876.90076106117851</v>
      </c>
    </row>
    <row r="41" spans="1:5" x14ac:dyDescent="0.3">
      <c r="A41" s="3">
        <v>34</v>
      </c>
      <c r="B41" s="4">
        <f t="shared" si="0"/>
        <v>-291.38871542039504</v>
      </c>
      <c r="C41" s="4">
        <f t="shared" si="1"/>
        <v>-2.7403148783161728</v>
      </c>
      <c r="D41" s="4">
        <f t="shared" si="6"/>
        <v>-294.1290302987112</v>
      </c>
      <c r="E41" s="4">
        <f t="shared" si="3"/>
        <v>585.51204564078353</v>
      </c>
    </row>
    <row r="42" spans="1:5" x14ac:dyDescent="0.3">
      <c r="A42" s="3">
        <v>35</v>
      </c>
      <c r="B42" s="4">
        <f t="shared" si="0"/>
        <v>-292.29930515608379</v>
      </c>
      <c r="C42" s="4">
        <f t="shared" si="1"/>
        <v>-1.8297251426274381</v>
      </c>
      <c r="D42" s="4">
        <f t="shared" si="6"/>
        <v>-294.1290302987112</v>
      </c>
      <c r="E42" s="4">
        <f t="shared" si="3"/>
        <v>293.21274048469974</v>
      </c>
    </row>
    <row r="43" spans="1:5" x14ac:dyDescent="0.3">
      <c r="A43" s="5">
        <v>36</v>
      </c>
      <c r="B43" s="6">
        <f t="shared" si="0"/>
        <v>-293.2127404846965</v>
      </c>
      <c r="C43" s="6">
        <f t="shared" si="1"/>
        <v>-0.91628981401467668</v>
      </c>
      <c r="D43" s="6">
        <f t="shared" si="6"/>
        <v>-294.1290302987112</v>
      </c>
      <c r="E43" s="6">
        <f t="shared" si="3"/>
        <v>3.2400748750660568E-12</v>
      </c>
    </row>
    <row r="44" spans="1:5" ht="18" x14ac:dyDescent="0.35">
      <c r="A44" s="7" t="s">
        <v>6</v>
      </c>
      <c r="B44" s="8">
        <f t="shared" ref="B44:D44" si="7">SUM(B8:B43)</f>
        <v>-10000</v>
      </c>
      <c r="C44" s="8">
        <f t="shared" si="7"/>
        <v>-588.64509075360479</v>
      </c>
      <c r="D44" s="8">
        <f t="shared" si="7"/>
        <v>-10588.645090753596</v>
      </c>
      <c r="E44" s="8"/>
    </row>
  </sheetData>
  <printOptions headings="1"/>
  <pageMargins left="0.70866141732283472" right="0.70866141732283472" top="0.78740157480314965" bottom="0.78740157480314965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3A07-CDEE-492A-A9B5-49C4504F383D}">
  <sheetPr>
    <pageSetUpPr fitToPage="1"/>
  </sheetPr>
  <dimension ref="A2:E15"/>
  <sheetViews>
    <sheetView view="pageBreakPreview" zoomScaleNormal="100" zoomScaleSheetLayoutView="100" workbookViewId="0"/>
  </sheetViews>
  <sheetFormatPr baseColWidth="10" defaultRowHeight="15.6" x14ac:dyDescent="0.3"/>
  <cols>
    <col min="1" max="1" width="12.3984375" customWidth="1"/>
    <col min="2" max="5" width="14.69921875" customWidth="1"/>
  </cols>
  <sheetData>
    <row r="2" spans="1:5" x14ac:dyDescent="0.3">
      <c r="A2" t="s">
        <v>0</v>
      </c>
      <c r="B2">
        <v>10000</v>
      </c>
    </row>
    <row r="3" spans="1:5" x14ac:dyDescent="0.3">
      <c r="A3" t="s">
        <v>1</v>
      </c>
      <c r="B3" s="1">
        <v>3.7499999999999999E-2</v>
      </c>
    </row>
    <row r="4" spans="1:5" x14ac:dyDescent="0.3">
      <c r="A4" t="s">
        <v>11</v>
      </c>
      <c r="B4">
        <v>3</v>
      </c>
    </row>
    <row r="5" spans="1:5" x14ac:dyDescent="0.3">
      <c r="A5" t="s">
        <v>8</v>
      </c>
      <c r="B5" t="s">
        <v>9</v>
      </c>
    </row>
    <row r="7" spans="1:5" ht="18" x14ac:dyDescent="0.35">
      <c r="A7" s="2" t="s">
        <v>12</v>
      </c>
      <c r="B7" s="2" t="s">
        <v>3</v>
      </c>
      <c r="C7" s="2" t="s">
        <v>4</v>
      </c>
      <c r="D7" s="2" t="s">
        <v>5</v>
      </c>
      <c r="E7" s="2" t="s">
        <v>10</v>
      </c>
    </row>
    <row r="8" spans="1:5" x14ac:dyDescent="0.3">
      <c r="A8" s="3">
        <v>1</v>
      </c>
      <c r="B8" s="4">
        <f>PPMT($B$3,A8,$B$4,$B$2,,0)</f>
        <v>-3211.4004716744444</v>
      </c>
      <c r="C8" s="4">
        <f>IPMT($B$3,A8,$B$4,$B$2,,0)</f>
        <v>-375</v>
      </c>
      <c r="D8" s="4">
        <f>SUM(B8:C8)</f>
        <v>-3586.4004716744444</v>
      </c>
      <c r="E8" s="4">
        <f>$B$2+B8</f>
        <v>6788.5995283255561</v>
      </c>
    </row>
    <row r="9" spans="1:5" x14ac:dyDescent="0.3">
      <c r="A9" s="3">
        <v>2</v>
      </c>
      <c r="B9" s="4">
        <f>PPMT($B$3,A9,$B$4,$B$2,,0)</f>
        <v>-3331.8279893622362</v>
      </c>
      <c r="C9" s="4">
        <f>IPMT($B$3,A9,$B$4,$B$2,,0)</f>
        <v>-254.57248231220831</v>
      </c>
      <c r="D9" s="4">
        <f t="shared" ref="D9:D10" si="0">SUM(B9:C9)</f>
        <v>-3586.4004716744444</v>
      </c>
      <c r="E9" s="4">
        <f t="shared" ref="E9:E10" si="1">E8+B9</f>
        <v>3456.7715389633199</v>
      </c>
    </row>
    <row r="10" spans="1:5" x14ac:dyDescent="0.3">
      <c r="A10" s="3">
        <v>3</v>
      </c>
      <c r="B10" s="4">
        <f>PPMT($B$3,A10,$B$4,$B$2,,0)</f>
        <v>-3456.7715389633199</v>
      </c>
      <c r="C10" s="4">
        <f>IPMT($B$3,A10,$B$4,$B$2,,0)</f>
        <v>-129.62893271112449</v>
      </c>
      <c r="D10" s="4">
        <f t="shared" si="0"/>
        <v>-3586.4004716744444</v>
      </c>
      <c r="E10" s="4">
        <f t="shared" si="1"/>
        <v>0</v>
      </c>
    </row>
    <row r="11" spans="1:5" ht="18" x14ac:dyDescent="0.35">
      <c r="A11" s="7" t="s">
        <v>6</v>
      </c>
      <c r="B11" s="8">
        <f>SUM(B8:B10)</f>
        <v>-10000</v>
      </c>
      <c r="C11" s="8">
        <f>SUM(C8:C10)</f>
        <v>-759.20141502333286</v>
      </c>
      <c r="D11" s="8">
        <f>SUM(D8:D10)</f>
        <v>-10759.201415023334</v>
      </c>
      <c r="E11" s="8"/>
    </row>
    <row r="15" spans="1:5" x14ac:dyDescent="0.3">
      <c r="C15" s="9"/>
    </row>
  </sheetData>
  <printOptions headings="1"/>
  <pageMargins left="0.70866141732283472" right="0.70866141732283472" top="0.78740157480314965" bottom="0.78740157480314965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Pundt</dc:creator>
  <cp:lastModifiedBy>Gerhard Pundt</cp:lastModifiedBy>
  <cp:lastPrinted>2025-08-26T14:21:08Z</cp:lastPrinted>
  <dcterms:created xsi:type="dcterms:W3CDTF">2025-08-18T14:41:55Z</dcterms:created>
  <dcterms:modified xsi:type="dcterms:W3CDTF">2025-08-26T14:25:19Z</dcterms:modified>
</cp:coreProperties>
</file>