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Projekte\CLEVERCALCUL\2025\Artikel\"/>
    </mc:Choice>
  </mc:AlternateContent>
  <xr:revisionPtr revIDLastSave="0" documentId="13_ncr:1_{2C5CE4E7-31C3-4726-8139-189B2F68E4A8}" xr6:coauthVersionLast="47" xr6:coauthVersionMax="47" xr10:uidLastSave="{00000000-0000-0000-0000-000000000000}"/>
  <bookViews>
    <workbookView xWindow="-108" yWindow="-108" windowWidth="23256" windowHeight="12456" xr2:uid="{5FF10F9E-3DE6-4C6F-831A-A5AA1BB45061}"/>
  </bookViews>
  <sheets>
    <sheet name="Tabelle1" sheetId="2" r:id="rId1"/>
    <sheet name="Tabelle2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" i="1" l="1" a="1"/>
  <c r="F40" i="1" s="1"/>
  <c r="F21" i="1" a="1"/>
  <c r="F21" i="1" s="1"/>
  <c r="F2" i="1" a="1"/>
  <c r="F2" i="1" s="1"/>
  <c r="E2" i="2" a="1"/>
  <c r="E2" i="2" s="1"/>
  <c r="C2" i="2" a="1"/>
  <c r="C2" i="2" s="1"/>
  <c r="A10" i="1"/>
  <c r="A11" i="1"/>
  <c r="A12" i="1"/>
  <c r="A13" i="1"/>
  <c r="A6" i="1"/>
  <c r="A7" i="1"/>
  <c r="A8" i="1"/>
  <c r="A9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<sst xmlns="http://schemas.openxmlformats.org/spreadsheetml/2006/main" count="71" uniqueCount="37">
  <si>
    <t>Region</t>
  </si>
  <si>
    <t>Verkäufer</t>
  </si>
  <si>
    <t>Produkt</t>
  </si>
  <si>
    <t>Menge</t>
  </si>
  <si>
    <t>Ost</t>
  </si>
  <si>
    <t>West</t>
  </si>
  <si>
    <t>Nord</t>
  </si>
  <si>
    <t>Süd</t>
  </si>
  <si>
    <t>Lehmann</t>
  </si>
  <si>
    <t>Baumann</t>
  </si>
  <si>
    <t>Krause</t>
  </si>
  <si>
    <t>Schulze</t>
  </si>
  <si>
    <t>Heinrich</t>
  </si>
  <si>
    <t>Bertram</t>
  </si>
  <si>
    <t>Lindow</t>
  </si>
  <si>
    <t>Lindner</t>
  </si>
  <si>
    <t>Ludolf</t>
  </si>
  <si>
    <t>Sänger</t>
  </si>
  <si>
    <t>Wanders</t>
  </si>
  <si>
    <t>Apfel</t>
  </si>
  <si>
    <t>Pfirsich</t>
  </si>
  <si>
    <t>Birne</t>
  </si>
  <si>
    <t>Mango</t>
  </si>
  <si>
    <t>Banane</t>
  </si>
  <si>
    <t>Trauben</t>
  </si>
  <si>
    <t>=SORTIEREN(A2:A17)</t>
  </si>
  <si>
    <t>Formeln:</t>
  </si>
  <si>
    <t>C2</t>
  </si>
  <si>
    <t>E2</t>
  </si>
  <si>
    <t>=SORTIEREN(A2:A17;;-1)</t>
  </si>
  <si>
    <t>Menge (kg)</t>
  </si>
  <si>
    <t>F2</t>
  </si>
  <si>
    <t>=SORTIEREN(A2:D17;4;1;FALSCH)</t>
  </si>
  <si>
    <t>F21</t>
  </si>
  <si>
    <t>=SORTIEREN(A2:D17;4;1;WAHR)</t>
  </si>
  <si>
    <t>F40</t>
  </si>
  <si>
    <t>=SORTIEREN(A2:D17;3;-1;FALSCH)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</si>
</sst>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</font>
    <font>
      <b/>
      <sz val="12"/>
      <name val="Calibri"/>
      <family val="2"/>
    </font>
    <font>
      <b/>
      <sz val="14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3" tint="0.89996032593768116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3" fontId="0" fillId="0" borderId="2" xfId="0" applyNumberFormat="1" applyBorder="1"/>
    <xf numFmtId="3" fontId="0" fillId="0" borderId="3" xfId="0" applyNumberFormat="1" applyBorder="1"/>
    <xf numFmtId="3" fontId="0" fillId="0" borderId="4" xfId="0" applyNumberFormat="1" applyBorder="1"/>
    <xf numFmtId="0" fontId="2" fillId="2" borderId="1" xfId="0" applyFont="1" applyFill="1" applyBorder="1" applyAlignment="1">
      <alignment horizontal="right"/>
    </xf>
    <xf numFmtId="0" fontId="2" fillId="3" borderId="1" xfId="0" applyFont="1" applyFill="1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4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right"/>
    </xf>
    <xf numFmtId="0" fontId="1" fillId="5" borderId="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right"/>
    </xf>
    <xf numFmtId="0" fontId="1" fillId="5" borderId="1" xfId="0" applyFont="1" applyFill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3" fontId="0" fillId="0" borderId="3" xfId="0" applyNumberFormat="1" applyBorder="1" applyAlignment="1">
      <alignment horizontal="right" indent="1"/>
    </xf>
    <xf numFmtId="3" fontId="0" fillId="0" borderId="4" xfId="0" applyNumberFormat="1" applyBorder="1" applyAlignment="1">
      <alignment horizontal="right" indent="1"/>
    </xf>
    <xf numFmtId="0" fontId="1" fillId="5" borderId="1" xfId="0" applyFont="1" applyFill="1" applyBorder="1" applyAlignment="1"/>
    <xf numFmtId="0" fontId="0" fillId="0" borderId="2" xfId="0" applyFill="1" applyBorder="1"/>
    <xf numFmtId="3" fontId="0" fillId="0" borderId="2" xfId="0" applyNumberFormat="1" applyFill="1" applyBorder="1"/>
    <xf numFmtId="0" fontId="0" fillId="0" borderId="3" xfId="0" applyFill="1" applyBorder="1"/>
    <xf numFmtId="3" fontId="0" fillId="0" borderId="3" xfId="0" applyNumberFormat="1" applyFill="1" applyBorder="1"/>
    <xf numFmtId="0" fontId="0" fillId="0" borderId="4" xfId="0" applyFill="1" applyBorder="1"/>
    <xf numFmtId="3" fontId="0" fillId="0" borderId="4" xfId="0" applyNumberForma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B200B-FD15-4553-B907-2BA77F38A546}">
  <dimension ref="A1:E21"/>
  <sheetViews>
    <sheetView tabSelected="1" workbookViewId="0">
      <selection activeCell="B1" sqref="B1"/>
    </sheetView>
  </sheetViews>
  <sheetFormatPr baseColWidth="10" defaultRowHeight="15.6" x14ac:dyDescent="0.3"/>
  <cols>
    <col min="2" max="2" width="5.69921875" customWidth="1"/>
    <col min="4" max="4" width="5.69921875" customWidth="1"/>
  </cols>
  <sheetData>
    <row r="1" spans="1:5" ht="18" x14ac:dyDescent="0.35">
      <c r="A1" s="4" t="s">
        <v>3</v>
      </c>
      <c r="C1" s="5" t="s">
        <v>3</v>
      </c>
      <c r="E1" s="5" t="s">
        <v>3</v>
      </c>
    </row>
    <row r="2" spans="1:5" x14ac:dyDescent="0.3">
      <c r="A2" s="1">
        <v>3248</v>
      </c>
      <c r="C2" s="1" cm="1">
        <f t="array" ref="C2:C17">_xlfn._xlws.SORT(A2:A17)</f>
        <v>3140</v>
      </c>
      <c r="E2" s="1" cm="1">
        <f t="array" ref="E2:E17">_xlfn._xlws.SORT(A2:A17,,-1)</f>
        <v>5539</v>
      </c>
    </row>
    <row r="3" spans="1:5" x14ac:dyDescent="0.3">
      <c r="A3" s="2">
        <v>3848</v>
      </c>
      <c r="C3" s="2">
        <v>3154</v>
      </c>
      <c r="E3" s="2">
        <v>5058</v>
      </c>
    </row>
    <row r="4" spans="1:5" x14ac:dyDescent="0.3">
      <c r="A4" s="2">
        <v>5539</v>
      </c>
      <c r="C4" s="2">
        <v>3176</v>
      </c>
      <c r="E4" s="2">
        <v>5056</v>
      </c>
    </row>
    <row r="5" spans="1:5" x14ac:dyDescent="0.3">
      <c r="A5" s="2">
        <v>3698</v>
      </c>
      <c r="C5" s="2">
        <v>3224</v>
      </c>
      <c r="E5" s="2">
        <v>4676</v>
      </c>
    </row>
    <row r="6" spans="1:5" x14ac:dyDescent="0.3">
      <c r="A6" s="2">
        <v>3176</v>
      </c>
      <c r="C6" s="2">
        <v>3248</v>
      </c>
      <c r="E6" s="2">
        <v>4611</v>
      </c>
    </row>
    <row r="7" spans="1:5" x14ac:dyDescent="0.3">
      <c r="A7" s="2">
        <v>4014</v>
      </c>
      <c r="C7" s="2">
        <v>3698</v>
      </c>
      <c r="E7" s="2">
        <v>4058</v>
      </c>
    </row>
    <row r="8" spans="1:5" x14ac:dyDescent="0.3">
      <c r="A8" s="2">
        <v>4058</v>
      </c>
      <c r="C8" s="2">
        <v>3848</v>
      </c>
      <c r="E8" s="2">
        <v>4014</v>
      </c>
    </row>
    <row r="9" spans="1:5" x14ac:dyDescent="0.3">
      <c r="A9" s="2">
        <v>3154</v>
      </c>
      <c r="C9" s="2">
        <v>3903</v>
      </c>
      <c r="E9" s="2">
        <v>3973</v>
      </c>
    </row>
    <row r="10" spans="1:5" x14ac:dyDescent="0.3">
      <c r="A10" s="2">
        <v>3140</v>
      </c>
      <c r="C10" s="2">
        <v>3973</v>
      </c>
      <c r="E10" s="2">
        <v>3903</v>
      </c>
    </row>
    <row r="11" spans="1:5" x14ac:dyDescent="0.3">
      <c r="A11" s="2">
        <v>4676</v>
      </c>
      <c r="C11" s="2">
        <v>4014</v>
      </c>
      <c r="E11" s="2">
        <v>3848</v>
      </c>
    </row>
    <row r="12" spans="1:5" x14ac:dyDescent="0.3">
      <c r="A12" s="2">
        <v>5058</v>
      </c>
      <c r="C12" s="2">
        <v>4058</v>
      </c>
      <c r="E12" s="2">
        <v>3698</v>
      </c>
    </row>
    <row r="13" spans="1:5" x14ac:dyDescent="0.3">
      <c r="A13" s="2">
        <v>3903</v>
      </c>
      <c r="C13" s="2">
        <v>4611</v>
      </c>
      <c r="E13" s="2">
        <v>3248</v>
      </c>
    </row>
    <row r="14" spans="1:5" x14ac:dyDescent="0.3">
      <c r="A14" s="2">
        <v>3224</v>
      </c>
      <c r="C14" s="2">
        <v>4676</v>
      </c>
      <c r="E14" s="2">
        <v>3224</v>
      </c>
    </row>
    <row r="15" spans="1:5" x14ac:dyDescent="0.3">
      <c r="A15" s="2">
        <v>5056</v>
      </c>
      <c r="C15" s="2">
        <v>5056</v>
      </c>
      <c r="E15" s="2">
        <v>3176</v>
      </c>
    </row>
    <row r="16" spans="1:5" x14ac:dyDescent="0.3">
      <c r="A16" s="2">
        <v>3973</v>
      </c>
      <c r="C16" s="2">
        <v>5058</v>
      </c>
      <c r="E16" s="2">
        <v>3154</v>
      </c>
    </row>
    <row r="17" spans="1:5" x14ac:dyDescent="0.3">
      <c r="A17" s="3">
        <v>4611</v>
      </c>
      <c r="C17" s="3">
        <v>5539</v>
      </c>
      <c r="E17" s="3">
        <v>3140</v>
      </c>
    </row>
    <row r="19" spans="1:5" x14ac:dyDescent="0.3">
      <c r="A19" t="s">
        <v>26</v>
      </c>
    </row>
    <row r="20" spans="1:5" x14ac:dyDescent="0.3">
      <c r="A20" t="s">
        <v>27</v>
      </c>
      <c r="B20" t="s">
        <v>25</v>
      </c>
    </row>
    <row r="21" spans="1:5" x14ac:dyDescent="0.3">
      <c r="A21" t="s">
        <v>28</v>
      </c>
      <c r="B21" t="s">
        <v>29</v>
      </c>
    </row>
  </sheetData>
  <printOptions headings="1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8E23F-B4BD-408A-B8F3-95046C468626}">
  <dimension ref="A1:I55"/>
  <sheetViews>
    <sheetView workbookViewId="0">
      <selection sqref="A1:D1"/>
    </sheetView>
  </sheetViews>
  <sheetFormatPr baseColWidth="10" defaultRowHeight="15.6" x14ac:dyDescent="0.3"/>
  <cols>
    <col min="1" max="4" width="12.69921875" customWidth="1"/>
    <col min="5" max="5" width="5.69921875" customWidth="1"/>
  </cols>
  <sheetData>
    <row r="1" spans="1:9" x14ac:dyDescent="0.3">
      <c r="A1" s="9" t="s">
        <v>0</v>
      </c>
      <c r="B1" s="9" t="s">
        <v>1</v>
      </c>
      <c r="C1" s="9" t="s">
        <v>2</v>
      </c>
      <c r="D1" s="10" t="s">
        <v>30</v>
      </c>
      <c r="F1" s="11" t="s">
        <v>0</v>
      </c>
      <c r="G1" s="11" t="s">
        <v>1</v>
      </c>
      <c r="H1" s="11" t="s">
        <v>2</v>
      </c>
      <c r="I1" s="12" t="s">
        <v>30</v>
      </c>
    </row>
    <row r="2" spans="1:9" x14ac:dyDescent="0.3">
      <c r="A2" s="6" t="s">
        <v>4</v>
      </c>
      <c r="B2" s="6" t="s">
        <v>8</v>
      </c>
      <c r="C2" s="6" t="s">
        <v>19</v>
      </c>
      <c r="D2" s="1">
        <v>3248</v>
      </c>
      <c r="F2" s="6" t="str" cm="1">
        <f t="array" ref="F2:I17">_xlfn._xlws.SORT(A2:D17,4,1,FALSE)</f>
        <v>Ost</v>
      </c>
      <c r="G2" s="6" t="str">
        <v>Ludolf</v>
      </c>
      <c r="H2" s="6" t="str">
        <v>Trauben</v>
      </c>
      <c r="I2" s="1">
        <v>3140</v>
      </c>
    </row>
    <row r="3" spans="1:9" x14ac:dyDescent="0.3">
      <c r="A3" s="7" t="s">
        <v>5</v>
      </c>
      <c r="B3" s="7" t="s">
        <v>9</v>
      </c>
      <c r="C3" s="7" t="s">
        <v>20</v>
      </c>
      <c r="D3" s="2">
        <v>3848</v>
      </c>
      <c r="F3" s="7" t="str">
        <v>Süd</v>
      </c>
      <c r="G3" s="7" t="str">
        <v>Lindner</v>
      </c>
      <c r="H3" s="7" t="str">
        <v>Banane</v>
      </c>
      <c r="I3" s="2">
        <v>3154</v>
      </c>
    </row>
    <row r="4" spans="1:9" x14ac:dyDescent="0.3">
      <c r="A4" s="7" t="s">
        <v>6</v>
      </c>
      <c r="B4" s="7" t="s">
        <v>10</v>
      </c>
      <c r="C4" s="7" t="s">
        <v>21</v>
      </c>
      <c r="D4" s="2">
        <v>5539</v>
      </c>
      <c r="F4" s="7" t="str">
        <v>Ost</v>
      </c>
      <c r="G4" s="7" t="str">
        <v>Heinrich</v>
      </c>
      <c r="H4" s="7" t="str">
        <v>Banane</v>
      </c>
      <c r="I4" s="2">
        <v>3176</v>
      </c>
    </row>
    <row r="5" spans="1:9" x14ac:dyDescent="0.3">
      <c r="A5" s="7" t="s">
        <v>7</v>
      </c>
      <c r="B5" s="7" t="s">
        <v>11</v>
      </c>
      <c r="C5" s="7" t="s">
        <v>22</v>
      </c>
      <c r="D5" s="2">
        <v>3698</v>
      </c>
      <c r="F5" s="7" t="str">
        <v>Ost</v>
      </c>
      <c r="G5" s="7" t="str">
        <v>Wanders</v>
      </c>
      <c r="H5" s="7" t="str">
        <v>Banane</v>
      </c>
      <c r="I5" s="2">
        <v>3224</v>
      </c>
    </row>
    <row r="6" spans="1:9" x14ac:dyDescent="0.3">
      <c r="A6" s="7" t="str">
        <f t="shared" ref="A6:A9" si="0">A2</f>
        <v>Ost</v>
      </c>
      <c r="B6" s="7" t="s">
        <v>12</v>
      </c>
      <c r="C6" s="7" t="s">
        <v>23</v>
      </c>
      <c r="D6" s="2">
        <v>3176</v>
      </c>
      <c r="F6" s="7" t="str">
        <v>Ost</v>
      </c>
      <c r="G6" s="7" t="str">
        <v>Lehmann</v>
      </c>
      <c r="H6" s="7" t="str">
        <v>Apfel</v>
      </c>
      <c r="I6" s="2">
        <v>3248</v>
      </c>
    </row>
    <row r="7" spans="1:9" x14ac:dyDescent="0.3">
      <c r="A7" s="7" t="str">
        <f t="shared" si="0"/>
        <v>West</v>
      </c>
      <c r="B7" s="7" t="s">
        <v>13</v>
      </c>
      <c r="C7" s="7" t="s">
        <v>24</v>
      </c>
      <c r="D7" s="2">
        <v>4014</v>
      </c>
      <c r="F7" s="7" t="str">
        <v>Süd</v>
      </c>
      <c r="G7" s="7" t="str">
        <v>Schulze</v>
      </c>
      <c r="H7" s="7" t="str">
        <v>Mango</v>
      </c>
      <c r="I7" s="2">
        <v>3698</v>
      </c>
    </row>
    <row r="8" spans="1:9" x14ac:dyDescent="0.3">
      <c r="A8" s="7" t="str">
        <f t="shared" si="0"/>
        <v>Nord</v>
      </c>
      <c r="B8" s="7" t="s">
        <v>14</v>
      </c>
      <c r="C8" s="7" t="s">
        <v>22</v>
      </c>
      <c r="D8" s="2">
        <v>4058</v>
      </c>
      <c r="F8" s="7" t="str">
        <v>West</v>
      </c>
      <c r="G8" s="7" t="str">
        <v>Baumann</v>
      </c>
      <c r="H8" s="7" t="str">
        <v>Pfirsich</v>
      </c>
      <c r="I8" s="2">
        <v>3848</v>
      </c>
    </row>
    <row r="9" spans="1:9" x14ac:dyDescent="0.3">
      <c r="A9" s="7" t="str">
        <f t="shared" si="0"/>
        <v>Süd</v>
      </c>
      <c r="B9" s="7" t="s">
        <v>15</v>
      </c>
      <c r="C9" s="7" t="s">
        <v>23</v>
      </c>
      <c r="D9" s="2">
        <v>3154</v>
      </c>
      <c r="F9" s="7" t="str">
        <v>Süd</v>
      </c>
      <c r="G9" s="7" t="str">
        <v>Lindner</v>
      </c>
      <c r="H9" s="7" t="str">
        <v>Birne</v>
      </c>
      <c r="I9" s="2">
        <v>3903</v>
      </c>
    </row>
    <row r="10" spans="1:9" x14ac:dyDescent="0.3">
      <c r="A10" s="7" t="str">
        <f t="shared" ref="A10:A13" si="1">A2</f>
        <v>Ost</v>
      </c>
      <c r="B10" s="7" t="s">
        <v>16</v>
      </c>
      <c r="C10" s="7" t="s">
        <v>24</v>
      </c>
      <c r="D10" s="2">
        <v>3140</v>
      </c>
      <c r="F10" s="7" t="str">
        <v>Nord</v>
      </c>
      <c r="G10" s="7" t="str">
        <v>Lindow</v>
      </c>
      <c r="H10" s="7" t="str">
        <v>Apfel</v>
      </c>
      <c r="I10" s="2">
        <v>3973</v>
      </c>
    </row>
    <row r="11" spans="1:9" x14ac:dyDescent="0.3">
      <c r="A11" s="7" t="str">
        <f t="shared" si="1"/>
        <v>West</v>
      </c>
      <c r="B11" s="7" t="s">
        <v>17</v>
      </c>
      <c r="C11" s="7" t="s">
        <v>19</v>
      </c>
      <c r="D11" s="2">
        <v>4676</v>
      </c>
      <c r="F11" s="7" t="str">
        <v>West</v>
      </c>
      <c r="G11" s="7" t="str">
        <v>Bertram</v>
      </c>
      <c r="H11" s="7" t="str">
        <v>Trauben</v>
      </c>
      <c r="I11" s="2">
        <v>4014</v>
      </c>
    </row>
    <row r="12" spans="1:9" x14ac:dyDescent="0.3">
      <c r="A12" s="7" t="str">
        <f t="shared" si="1"/>
        <v>Nord</v>
      </c>
      <c r="B12" s="7" t="s">
        <v>9</v>
      </c>
      <c r="C12" s="7" t="s">
        <v>20</v>
      </c>
      <c r="D12" s="2">
        <v>5058</v>
      </c>
      <c r="F12" s="7" t="str">
        <v>Nord</v>
      </c>
      <c r="G12" s="7" t="str">
        <v>Lindow</v>
      </c>
      <c r="H12" s="7" t="str">
        <v>Mango</v>
      </c>
      <c r="I12" s="2">
        <v>4058</v>
      </c>
    </row>
    <row r="13" spans="1:9" x14ac:dyDescent="0.3">
      <c r="A13" s="7" t="str">
        <f t="shared" si="1"/>
        <v>Süd</v>
      </c>
      <c r="B13" s="7" t="s">
        <v>15</v>
      </c>
      <c r="C13" s="7" t="s">
        <v>21</v>
      </c>
      <c r="D13" s="2">
        <v>3903</v>
      </c>
      <c r="F13" s="7" t="str">
        <v>Süd</v>
      </c>
      <c r="G13" s="7" t="str">
        <v>Krause</v>
      </c>
      <c r="H13" s="7" t="str">
        <v>Pfirsich</v>
      </c>
      <c r="I13" s="2">
        <v>4611</v>
      </c>
    </row>
    <row r="14" spans="1:9" x14ac:dyDescent="0.3">
      <c r="A14" s="7" t="s">
        <v>4</v>
      </c>
      <c r="B14" s="7" t="s">
        <v>18</v>
      </c>
      <c r="C14" s="7" t="s">
        <v>23</v>
      </c>
      <c r="D14" s="2">
        <v>3224</v>
      </c>
      <c r="F14" s="7" t="str">
        <v>West</v>
      </c>
      <c r="G14" s="7" t="str">
        <v>Sänger</v>
      </c>
      <c r="H14" s="7" t="str">
        <v>Apfel</v>
      </c>
      <c r="I14" s="2">
        <v>4676</v>
      </c>
    </row>
    <row r="15" spans="1:9" x14ac:dyDescent="0.3">
      <c r="A15" s="7" t="s">
        <v>5</v>
      </c>
      <c r="B15" s="7" t="s">
        <v>12</v>
      </c>
      <c r="C15" s="7" t="s">
        <v>24</v>
      </c>
      <c r="D15" s="2">
        <v>5056</v>
      </c>
      <c r="F15" s="7" t="str">
        <v>West</v>
      </c>
      <c r="G15" s="7" t="str">
        <v>Heinrich</v>
      </c>
      <c r="H15" s="7" t="str">
        <v>Trauben</v>
      </c>
      <c r="I15" s="2">
        <v>5056</v>
      </c>
    </row>
    <row r="16" spans="1:9" x14ac:dyDescent="0.3">
      <c r="A16" s="7" t="s">
        <v>6</v>
      </c>
      <c r="B16" s="7" t="s">
        <v>14</v>
      </c>
      <c r="C16" s="7" t="s">
        <v>19</v>
      </c>
      <c r="D16" s="2">
        <v>3973</v>
      </c>
      <c r="F16" s="7" t="str">
        <v>Nord</v>
      </c>
      <c r="G16" s="7" t="str">
        <v>Baumann</v>
      </c>
      <c r="H16" s="7" t="str">
        <v>Pfirsich</v>
      </c>
      <c r="I16" s="2">
        <v>5058</v>
      </c>
    </row>
    <row r="17" spans="1:9" x14ac:dyDescent="0.3">
      <c r="A17" s="8" t="s">
        <v>7</v>
      </c>
      <c r="B17" s="8" t="s">
        <v>10</v>
      </c>
      <c r="C17" s="8" t="s">
        <v>20</v>
      </c>
      <c r="D17" s="3">
        <v>4611</v>
      </c>
      <c r="F17" s="8" t="str">
        <v>Nord</v>
      </c>
      <c r="G17" s="8" t="str">
        <v>Krause</v>
      </c>
      <c r="H17" s="8" t="str">
        <v>Birne</v>
      </c>
      <c r="I17" s="3">
        <v>5539</v>
      </c>
    </row>
    <row r="19" spans="1:9" x14ac:dyDescent="0.3">
      <c r="A19" t="s">
        <v>26</v>
      </c>
    </row>
    <row r="20" spans="1:9" x14ac:dyDescent="0.3">
      <c r="A20" t="s">
        <v>31</v>
      </c>
      <c r="B20" t="s">
        <v>32</v>
      </c>
      <c r="F20" s="13" t="s">
        <v>30</v>
      </c>
      <c r="G20" s="11" t="s">
        <v>2</v>
      </c>
      <c r="H20" s="11" t="s">
        <v>1</v>
      </c>
      <c r="I20" s="11" t="s">
        <v>0</v>
      </c>
    </row>
    <row r="21" spans="1:9" x14ac:dyDescent="0.3">
      <c r="A21" t="s">
        <v>33</v>
      </c>
      <c r="B21" t="s">
        <v>34</v>
      </c>
      <c r="F21" s="14" cm="1">
        <f t="array" ref="F21:I36">_xlfn._xlws.SORT(A2:D17,4,1,TRUE)</f>
        <v>3248</v>
      </c>
      <c r="G21" s="6" t="str">
        <v>Apfel</v>
      </c>
      <c r="H21" s="6" t="str">
        <v>Lehmann</v>
      </c>
      <c r="I21" s="6" t="str">
        <v>Ost</v>
      </c>
    </row>
    <row r="22" spans="1:9" x14ac:dyDescent="0.3">
      <c r="A22" t="s">
        <v>35</v>
      </c>
      <c r="B22" t="s">
        <v>36</v>
      </c>
      <c r="F22" s="15">
        <v>3848</v>
      </c>
      <c r="G22" s="7" t="str">
        <v>Pfirsich</v>
      </c>
      <c r="H22" s="7" t="str">
        <v>Baumann</v>
      </c>
      <c r="I22" s="7" t="str">
        <v>West</v>
      </c>
    </row>
    <row r="23" spans="1:9" x14ac:dyDescent="0.3">
      <c r="F23" s="15">
        <v>5539</v>
      </c>
      <c r="G23" s="7" t="str">
        <v>Birne</v>
      </c>
      <c r="H23" s="7" t="str">
        <v>Krause</v>
      </c>
      <c r="I23" s="7" t="str">
        <v>Nord</v>
      </c>
    </row>
    <row r="24" spans="1:9" x14ac:dyDescent="0.3">
      <c r="F24" s="15">
        <v>3698</v>
      </c>
      <c r="G24" s="7" t="str">
        <v>Mango</v>
      </c>
      <c r="H24" s="7" t="str">
        <v>Schulze</v>
      </c>
      <c r="I24" s="7" t="str">
        <v>Süd</v>
      </c>
    </row>
    <row r="25" spans="1:9" x14ac:dyDescent="0.3">
      <c r="F25" s="15">
        <v>3176</v>
      </c>
      <c r="G25" s="7" t="str">
        <v>Banane</v>
      </c>
      <c r="H25" s="7" t="str">
        <v>Heinrich</v>
      </c>
      <c r="I25" s="7" t="str">
        <v>Ost</v>
      </c>
    </row>
    <row r="26" spans="1:9" x14ac:dyDescent="0.3">
      <c r="F26" s="15">
        <v>4014</v>
      </c>
      <c r="G26" s="7" t="str">
        <v>Trauben</v>
      </c>
      <c r="H26" s="7" t="str">
        <v>Bertram</v>
      </c>
      <c r="I26" s="7" t="str">
        <v>West</v>
      </c>
    </row>
    <row r="27" spans="1:9" x14ac:dyDescent="0.3">
      <c r="F27" s="15">
        <v>4058</v>
      </c>
      <c r="G27" s="7" t="str">
        <v>Mango</v>
      </c>
      <c r="H27" s="7" t="str">
        <v>Lindow</v>
      </c>
      <c r="I27" s="7" t="str">
        <v>Nord</v>
      </c>
    </row>
    <row r="28" spans="1:9" x14ac:dyDescent="0.3">
      <c r="F28" s="15">
        <v>3154</v>
      </c>
      <c r="G28" s="7" t="str">
        <v>Banane</v>
      </c>
      <c r="H28" s="7" t="str">
        <v>Lindner</v>
      </c>
      <c r="I28" s="7" t="str">
        <v>Süd</v>
      </c>
    </row>
    <row r="29" spans="1:9" x14ac:dyDescent="0.3">
      <c r="F29" s="15">
        <v>3140</v>
      </c>
      <c r="G29" s="7" t="str">
        <v>Trauben</v>
      </c>
      <c r="H29" s="7" t="str">
        <v>Ludolf</v>
      </c>
      <c r="I29" s="7" t="str">
        <v>Ost</v>
      </c>
    </row>
    <row r="30" spans="1:9" x14ac:dyDescent="0.3">
      <c r="F30" s="15">
        <v>4676</v>
      </c>
      <c r="G30" s="7" t="str">
        <v>Apfel</v>
      </c>
      <c r="H30" s="7" t="str">
        <v>Sänger</v>
      </c>
      <c r="I30" s="7" t="str">
        <v>West</v>
      </c>
    </row>
    <row r="31" spans="1:9" x14ac:dyDescent="0.3">
      <c r="F31" s="15">
        <v>5058</v>
      </c>
      <c r="G31" s="7" t="str">
        <v>Pfirsich</v>
      </c>
      <c r="H31" s="7" t="str">
        <v>Baumann</v>
      </c>
      <c r="I31" s="7" t="str">
        <v>Nord</v>
      </c>
    </row>
    <row r="32" spans="1:9" x14ac:dyDescent="0.3">
      <c r="F32" s="15">
        <v>3903</v>
      </c>
      <c r="G32" s="7" t="str">
        <v>Birne</v>
      </c>
      <c r="H32" s="7" t="str">
        <v>Lindner</v>
      </c>
      <c r="I32" s="7" t="str">
        <v>Süd</v>
      </c>
    </row>
    <row r="33" spans="6:9" x14ac:dyDescent="0.3">
      <c r="F33" s="15">
        <v>3224</v>
      </c>
      <c r="G33" s="7" t="str">
        <v>Banane</v>
      </c>
      <c r="H33" s="7" t="str">
        <v>Wanders</v>
      </c>
      <c r="I33" s="7" t="str">
        <v>Ost</v>
      </c>
    </row>
    <row r="34" spans="6:9" x14ac:dyDescent="0.3">
      <c r="F34" s="15">
        <v>5056</v>
      </c>
      <c r="G34" s="7" t="str">
        <v>Trauben</v>
      </c>
      <c r="H34" s="7" t="str">
        <v>Heinrich</v>
      </c>
      <c r="I34" s="7" t="str">
        <v>West</v>
      </c>
    </row>
    <row r="35" spans="6:9" x14ac:dyDescent="0.3">
      <c r="F35" s="15">
        <v>3973</v>
      </c>
      <c r="G35" s="7" t="str">
        <v>Apfel</v>
      </c>
      <c r="H35" s="7" t="str">
        <v>Lindow</v>
      </c>
      <c r="I35" s="7" t="str">
        <v>Nord</v>
      </c>
    </row>
    <row r="36" spans="6:9" x14ac:dyDescent="0.3">
      <c r="F36" s="16">
        <v>4611</v>
      </c>
      <c r="G36" s="8" t="str">
        <v>Pfirsich</v>
      </c>
      <c r="H36" s="8" t="str">
        <v>Krause</v>
      </c>
      <c r="I36" s="8" t="str">
        <v>Süd</v>
      </c>
    </row>
    <row r="39" spans="6:9" x14ac:dyDescent="0.3">
      <c r="F39" s="17" t="s">
        <v>0</v>
      </c>
      <c r="G39" s="11" t="s">
        <v>1</v>
      </c>
      <c r="H39" s="11" t="s">
        <v>2</v>
      </c>
      <c r="I39" s="12" t="s">
        <v>30</v>
      </c>
    </row>
    <row r="40" spans="6:9" x14ac:dyDescent="0.3">
      <c r="F40" s="18" t="str" cm="1">
        <f t="array" ref="F40:I55">_xlfn._xlws.SORT(A2:D17,3,-1,FALSE)</f>
        <v>West</v>
      </c>
      <c r="G40" s="18" t="str">
        <v>Bertram</v>
      </c>
      <c r="H40" s="18" t="str">
        <v>Trauben</v>
      </c>
      <c r="I40" s="19">
        <v>4014</v>
      </c>
    </row>
    <row r="41" spans="6:9" x14ac:dyDescent="0.3">
      <c r="F41" s="20" t="str">
        <v>Ost</v>
      </c>
      <c r="G41" s="20" t="str">
        <v>Ludolf</v>
      </c>
      <c r="H41" s="20" t="str">
        <v>Trauben</v>
      </c>
      <c r="I41" s="21">
        <v>3140</v>
      </c>
    </row>
    <row r="42" spans="6:9" x14ac:dyDescent="0.3">
      <c r="F42" s="20" t="str">
        <v>West</v>
      </c>
      <c r="G42" s="20" t="str">
        <v>Heinrich</v>
      </c>
      <c r="H42" s="20" t="str">
        <v>Trauben</v>
      </c>
      <c r="I42" s="21">
        <v>5056</v>
      </c>
    </row>
    <row r="43" spans="6:9" x14ac:dyDescent="0.3">
      <c r="F43" s="20" t="str">
        <v>West</v>
      </c>
      <c r="G43" s="20" t="str">
        <v>Baumann</v>
      </c>
      <c r="H43" s="20" t="str">
        <v>Pfirsich</v>
      </c>
      <c r="I43" s="21">
        <v>3848</v>
      </c>
    </row>
    <row r="44" spans="6:9" x14ac:dyDescent="0.3">
      <c r="F44" s="20" t="str">
        <v>Nord</v>
      </c>
      <c r="G44" s="20" t="str">
        <v>Baumann</v>
      </c>
      <c r="H44" s="20" t="str">
        <v>Pfirsich</v>
      </c>
      <c r="I44" s="21">
        <v>5058</v>
      </c>
    </row>
    <row r="45" spans="6:9" x14ac:dyDescent="0.3">
      <c r="F45" s="20" t="str">
        <v>Süd</v>
      </c>
      <c r="G45" s="20" t="str">
        <v>Krause</v>
      </c>
      <c r="H45" s="20" t="str">
        <v>Pfirsich</v>
      </c>
      <c r="I45" s="21">
        <v>4611</v>
      </c>
    </row>
    <row r="46" spans="6:9" x14ac:dyDescent="0.3">
      <c r="F46" s="20" t="str">
        <v>Süd</v>
      </c>
      <c r="G46" s="20" t="str">
        <v>Schulze</v>
      </c>
      <c r="H46" s="20" t="str">
        <v>Mango</v>
      </c>
      <c r="I46" s="21">
        <v>3698</v>
      </c>
    </row>
    <row r="47" spans="6:9" x14ac:dyDescent="0.3">
      <c r="F47" s="20" t="str">
        <v>Nord</v>
      </c>
      <c r="G47" s="20" t="str">
        <v>Lindow</v>
      </c>
      <c r="H47" s="20" t="str">
        <v>Mango</v>
      </c>
      <c r="I47" s="21">
        <v>4058</v>
      </c>
    </row>
    <row r="48" spans="6:9" x14ac:dyDescent="0.3">
      <c r="F48" s="20" t="str">
        <v>Nord</v>
      </c>
      <c r="G48" s="20" t="str">
        <v>Krause</v>
      </c>
      <c r="H48" s="20" t="str">
        <v>Birne</v>
      </c>
      <c r="I48" s="21">
        <v>5539</v>
      </c>
    </row>
    <row r="49" spans="6:9" x14ac:dyDescent="0.3">
      <c r="F49" s="20" t="str">
        <v>Süd</v>
      </c>
      <c r="G49" s="20" t="str">
        <v>Lindner</v>
      </c>
      <c r="H49" s="20" t="str">
        <v>Birne</v>
      </c>
      <c r="I49" s="21">
        <v>3903</v>
      </c>
    </row>
    <row r="50" spans="6:9" x14ac:dyDescent="0.3">
      <c r="F50" s="20" t="str">
        <v>Ost</v>
      </c>
      <c r="G50" s="20" t="str">
        <v>Heinrich</v>
      </c>
      <c r="H50" s="20" t="str">
        <v>Banane</v>
      </c>
      <c r="I50" s="21">
        <v>3176</v>
      </c>
    </row>
    <row r="51" spans="6:9" x14ac:dyDescent="0.3">
      <c r="F51" s="20" t="str">
        <v>Süd</v>
      </c>
      <c r="G51" s="20" t="str">
        <v>Lindner</v>
      </c>
      <c r="H51" s="20" t="str">
        <v>Banane</v>
      </c>
      <c r="I51" s="21">
        <v>3154</v>
      </c>
    </row>
    <row r="52" spans="6:9" x14ac:dyDescent="0.3">
      <c r="F52" s="20" t="str">
        <v>Ost</v>
      </c>
      <c r="G52" s="20" t="str">
        <v>Wanders</v>
      </c>
      <c r="H52" s="20" t="str">
        <v>Banane</v>
      </c>
      <c r="I52" s="21">
        <v>3224</v>
      </c>
    </row>
    <row r="53" spans="6:9" x14ac:dyDescent="0.3">
      <c r="F53" s="20" t="str">
        <v>Ost</v>
      </c>
      <c r="G53" s="20" t="str">
        <v>Lehmann</v>
      </c>
      <c r="H53" s="20" t="str">
        <v>Apfel</v>
      </c>
      <c r="I53" s="21">
        <v>3248</v>
      </c>
    </row>
    <row r="54" spans="6:9" x14ac:dyDescent="0.3">
      <c r="F54" s="20" t="str">
        <v>West</v>
      </c>
      <c r="G54" s="20" t="str">
        <v>Sänger</v>
      </c>
      <c r="H54" s="20" t="str">
        <v>Apfel</v>
      </c>
      <c r="I54" s="21">
        <v>4676</v>
      </c>
    </row>
    <row r="55" spans="6:9" x14ac:dyDescent="0.3">
      <c r="F55" s="22" t="str">
        <v>Nord</v>
      </c>
      <c r="G55" s="22" t="str">
        <v>Lindow</v>
      </c>
      <c r="H55" s="22" t="str">
        <v>Apfel</v>
      </c>
      <c r="I55" s="23">
        <v>3973</v>
      </c>
    </row>
  </sheetData>
  <printOptions headings="1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Gerhard Pundt</dc:creator>
  <cp:lastModifiedBy>Gerhard Pundt</cp:lastModifiedBy>
  <cp:lastPrinted>2025-10-25T15:08:41Z</cp:lastPrinted>
  <dcterms:created xsi:type="dcterms:W3CDTF">2025-10-22T14:24:29Z</dcterms:created>
  <dcterms:modified xsi:type="dcterms:W3CDTF">2025-10-28T16:18:40Z</dcterms:modified>
</cp:coreProperties>
</file>